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izmarj/Library/Application Support/SingleCase Desktop Client 6/actions/03qxy/"/>
    </mc:Choice>
  </mc:AlternateContent>
  <xr:revisionPtr revIDLastSave="0" documentId="13_ncr:1_{58CDF3B0-36A0-3E41-B89D-36B22B8E9FB2}" xr6:coauthVersionLast="47" xr6:coauthVersionMax="47" xr10:uidLastSave="{00000000-0000-0000-0000-000000000000}"/>
  <bookViews>
    <workbookView xWindow="3080" yWindow="-17500" windowWidth="28800" windowHeight="17500" xr2:uid="{887BCFE8-E44D-4554-B130-E66E9B96246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K9" i="1"/>
  <c r="I9" i="1"/>
  <c r="E9" i="1"/>
  <c r="C9" i="1"/>
  <c r="C11" i="2"/>
  <c r="B11" i="2"/>
  <c r="C10" i="2"/>
  <c r="B10" i="2"/>
  <c r="C9" i="2"/>
  <c r="B9" i="2"/>
</calcChain>
</file>

<file path=xl/sharedStrings.xml><?xml version="1.0" encoding="utf-8"?>
<sst xmlns="http://schemas.openxmlformats.org/spreadsheetml/2006/main" count="35" uniqueCount="26">
  <si>
    <t>Investice</t>
  </si>
  <si>
    <t>Vlastní zdroje</t>
  </si>
  <si>
    <t>Úvěr (5%)</t>
  </si>
  <si>
    <t>úrokové náklady</t>
  </si>
  <si>
    <t>Provozní HV</t>
  </si>
  <si>
    <t>Finanční HV</t>
  </si>
  <si>
    <t>Výsledek hospodaření</t>
  </si>
  <si>
    <t>daň 21%</t>
  </si>
  <si>
    <t>Disponibilní HV</t>
  </si>
  <si>
    <t>plán 2026</t>
  </si>
  <si>
    <t>plán 2027</t>
  </si>
  <si>
    <t>Stroj na měření prodyšnosti</t>
  </si>
  <si>
    <t>plán 2028</t>
  </si>
  <si>
    <t>plán 2029</t>
  </si>
  <si>
    <t>Investice - popis</t>
  </si>
  <si>
    <t>plán 2030</t>
  </si>
  <si>
    <t>Stroj na řezání padákových šňůr - automat</t>
  </si>
  <si>
    <t>Rozpis střednědobých investic Společnosti</t>
  </si>
  <si>
    <t>Dostavba Chornice</t>
  </si>
  <si>
    <t>Šicí stroje</t>
  </si>
  <si>
    <t>Oprava objektu Chornice - podhled střechy</t>
  </si>
  <si>
    <t>Úprava cesty, brána</t>
  </si>
  <si>
    <t>Obnova sl. vozu Honda</t>
  </si>
  <si>
    <t>Obnova sl. Vozu Octavia</t>
  </si>
  <si>
    <t>Dovybavení kanceláří, zasedací místnost</t>
  </si>
  <si>
    <t>Obnova sl. Vozu Kodiaq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</si>
</sst>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  <numFmt numFmtId="165" formatCode="_-* #,##0\ &quot;Kč&quot;_-;\-* #,##0\ &quot;Kč&quot;_-;_-* &quot;-&quot;??\ &quot;Kč&quot;_-;_-@_-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65" fontId="0" fillId="0" borderId="0" xfId="2" applyNumberFormat="1" applyFont="1"/>
    <xf numFmtId="165" fontId="0" fillId="0" borderId="1" xfId="2" applyNumberFormat="1" applyFont="1" applyBorder="1"/>
    <xf numFmtId="165" fontId="0" fillId="0" borderId="0" xfId="2" applyNumberFormat="1" applyFont="1" applyFill="1" applyBorder="1"/>
    <xf numFmtId="165" fontId="0" fillId="0" borderId="0" xfId="0" applyNumberFormat="1"/>
    <xf numFmtId="164" fontId="0" fillId="0" borderId="1" xfId="1" applyNumberFormat="1" applyFont="1" applyFill="1" applyBorder="1"/>
    <xf numFmtId="164" fontId="2" fillId="0" borderId="2" xfId="0" applyNumberFormat="1" applyFont="1" applyBorder="1"/>
    <xf numFmtId="0" fontId="0" fillId="0" borderId="2" xfId="0" applyBorder="1"/>
    <xf numFmtId="0" fontId="0" fillId="0" borderId="1" xfId="0" applyBorder="1" applyAlignment="1">
      <alignment wrapText="1"/>
    </xf>
    <xf numFmtId="164" fontId="0" fillId="0" borderId="0" xfId="1" applyNumberFormat="1" applyFont="1" applyBorder="1"/>
    <xf numFmtId="0" fontId="3" fillId="0" borderId="3" xfId="0" applyFont="1" applyBorder="1" applyAlignment="1">
      <alignment horizontal="left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607D-A81B-469F-8D5B-65DBD3E9F81B}">
  <dimension ref="B1:K9"/>
  <sheetViews>
    <sheetView tabSelected="1" zoomScaleNormal="100" workbookViewId="0">
      <pane ySplit="1" topLeftCell="A2" activePane="bottomLeft" state="frozen"/>
      <selection pane="bottomLeft" activeCell="F15" sqref="F15:F16"/>
    </sheetView>
  </sheetViews>
  <sheetFormatPr baseColWidth="10" defaultColWidth="8.83203125" defaultRowHeight="15" x14ac:dyDescent="0.2"/>
  <cols>
    <col min="2" max="2" width="26.5" customWidth="1"/>
    <col min="3" max="3" width="10.83203125" bestFit="1" customWidth="1"/>
    <col min="4" max="4" width="26.5" customWidth="1"/>
    <col min="5" max="5" width="10.83203125" bestFit="1" customWidth="1"/>
    <col min="6" max="6" width="26.5" customWidth="1"/>
    <col min="7" max="7" width="10.83203125" bestFit="1" customWidth="1"/>
    <col min="8" max="8" width="26.33203125" customWidth="1"/>
    <col min="9" max="9" width="9.83203125" bestFit="1" customWidth="1"/>
    <col min="10" max="10" width="26.33203125" customWidth="1"/>
    <col min="11" max="11" width="9.83203125" bestFit="1" customWidth="1"/>
  </cols>
  <sheetData>
    <row r="1" spans="2:1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11" ht="19" x14ac:dyDescent="0.25">
      <c r="B2" s="12" t="s">
        <v>17</v>
      </c>
      <c r="C2" s="12"/>
      <c r="D2" s="12"/>
    </row>
    <row r="3" spans="2:11" x14ac:dyDescent="0.2">
      <c r="B3" s="2" t="s">
        <v>14</v>
      </c>
      <c r="C3" s="2" t="s">
        <v>9</v>
      </c>
      <c r="D3" s="2" t="s">
        <v>14</v>
      </c>
      <c r="E3" s="2" t="s">
        <v>10</v>
      </c>
      <c r="F3" s="2" t="s">
        <v>14</v>
      </c>
      <c r="G3" s="2" t="s">
        <v>12</v>
      </c>
      <c r="H3" s="2" t="s">
        <v>14</v>
      </c>
      <c r="I3" s="2" t="s">
        <v>13</v>
      </c>
      <c r="J3" s="2" t="s">
        <v>14</v>
      </c>
      <c r="K3" s="2" t="s">
        <v>15</v>
      </c>
    </row>
    <row r="4" spans="2:11" ht="16" x14ac:dyDescent="0.2">
      <c r="B4" s="10" t="s">
        <v>18</v>
      </c>
      <c r="C4" s="7">
        <v>8000000</v>
      </c>
      <c r="D4" s="10" t="s">
        <v>18</v>
      </c>
      <c r="E4" s="7">
        <v>10754000</v>
      </c>
      <c r="F4" s="10" t="s">
        <v>19</v>
      </c>
      <c r="G4" s="7">
        <v>1300000</v>
      </c>
      <c r="H4" s="10" t="s">
        <v>19</v>
      </c>
      <c r="I4" s="7">
        <v>1300000</v>
      </c>
      <c r="J4" s="10"/>
      <c r="K4" s="7"/>
    </row>
    <row r="5" spans="2:11" ht="32" x14ac:dyDescent="0.2">
      <c r="B5" s="10" t="s">
        <v>19</v>
      </c>
      <c r="C5" s="7">
        <v>1300000</v>
      </c>
      <c r="D5" s="10" t="s">
        <v>20</v>
      </c>
      <c r="E5" s="7">
        <v>150000</v>
      </c>
      <c r="F5" s="10" t="s">
        <v>23</v>
      </c>
      <c r="G5" s="7">
        <v>850000</v>
      </c>
      <c r="H5" s="10" t="s">
        <v>25</v>
      </c>
      <c r="I5" s="7">
        <v>1400000</v>
      </c>
      <c r="J5" s="10"/>
      <c r="K5" s="1"/>
    </row>
    <row r="6" spans="2:11" ht="32" x14ac:dyDescent="0.2">
      <c r="B6" s="10" t="s">
        <v>16</v>
      </c>
      <c r="C6" s="7">
        <v>1290000</v>
      </c>
      <c r="D6" s="10" t="s">
        <v>21</v>
      </c>
      <c r="E6" s="7">
        <v>600000</v>
      </c>
      <c r="F6" s="10" t="s">
        <v>24</v>
      </c>
      <c r="G6" s="7">
        <v>300000</v>
      </c>
      <c r="H6" s="10" t="s">
        <v>25</v>
      </c>
      <c r="I6" s="7">
        <v>1400000</v>
      </c>
      <c r="J6" s="10"/>
      <c r="K6" s="7"/>
    </row>
    <row r="7" spans="2:11" ht="16" x14ac:dyDescent="0.2">
      <c r="B7" s="10" t="s">
        <v>11</v>
      </c>
      <c r="C7" s="7">
        <v>1183000</v>
      </c>
      <c r="D7" s="10" t="s">
        <v>19</v>
      </c>
      <c r="E7" s="7">
        <v>1300000</v>
      </c>
      <c r="F7" s="10"/>
      <c r="G7" s="7"/>
      <c r="H7" s="10"/>
      <c r="I7" s="7"/>
      <c r="J7" s="10"/>
      <c r="K7" s="7"/>
    </row>
    <row r="8" spans="2:11" ht="17" thickBot="1" x14ac:dyDescent="0.25">
      <c r="B8" s="10"/>
      <c r="C8" s="7"/>
      <c r="D8" s="10" t="s">
        <v>22</v>
      </c>
      <c r="E8" s="7">
        <v>850000</v>
      </c>
      <c r="F8" s="10"/>
      <c r="G8" s="7"/>
      <c r="H8" s="10"/>
      <c r="I8" s="7"/>
      <c r="J8" s="10"/>
      <c r="K8" s="7"/>
    </row>
    <row r="9" spans="2:11" ht="16" thickBot="1" x14ac:dyDescent="0.25">
      <c r="B9" s="9"/>
      <c r="C9" s="8">
        <f>SUM(C4:C8)</f>
        <v>11773000</v>
      </c>
      <c r="D9" s="9"/>
      <c r="E9" s="8">
        <f>SUM(E4:E8)</f>
        <v>13654000</v>
      </c>
      <c r="F9" s="9"/>
      <c r="G9" s="8">
        <f>SUM(G4:G8)</f>
        <v>2450000</v>
      </c>
      <c r="H9" s="9"/>
      <c r="I9" s="8">
        <f>SUM(I4:I8)</f>
        <v>4100000</v>
      </c>
      <c r="J9" s="9"/>
      <c r="K9" s="8">
        <f>SUM(K4:K8)</f>
        <v>0</v>
      </c>
    </row>
  </sheetData>
  <mergeCells count="1"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475F-9292-4C64-B703-878E3AE292C1}">
  <dimension ref="A3:C11"/>
  <sheetViews>
    <sheetView workbookViewId="0">
      <selection activeCell="K13" sqref="K13"/>
    </sheetView>
  </sheetViews>
  <sheetFormatPr baseColWidth="10" defaultColWidth="8.83203125" defaultRowHeight="15" x14ac:dyDescent="0.2"/>
  <cols>
    <col min="1" max="1" width="18.6640625" bestFit="1" customWidth="1"/>
    <col min="2" max="3" width="14.83203125" bestFit="1" customWidth="1"/>
  </cols>
  <sheetData>
    <row r="3" spans="1:3" x14ac:dyDescent="0.2">
      <c r="A3" s="1"/>
      <c r="B3" s="1" t="s">
        <v>1</v>
      </c>
      <c r="C3" s="1" t="s">
        <v>2</v>
      </c>
    </row>
    <row r="4" spans="1:3" x14ac:dyDescent="0.2">
      <c r="A4" s="1" t="s">
        <v>0</v>
      </c>
      <c r="B4" s="4">
        <v>1000000</v>
      </c>
      <c r="C4" s="4">
        <v>1000000</v>
      </c>
    </row>
    <row r="5" spans="1:3" x14ac:dyDescent="0.2">
      <c r="A5" s="1" t="s">
        <v>3</v>
      </c>
      <c r="B5" s="4">
        <v>0</v>
      </c>
      <c r="C5" s="4">
        <v>50000</v>
      </c>
    </row>
    <row r="6" spans="1:3" x14ac:dyDescent="0.2">
      <c r="B6" s="3"/>
      <c r="C6" s="3"/>
    </row>
    <row r="7" spans="1:3" x14ac:dyDescent="0.2">
      <c r="A7" t="s">
        <v>4</v>
      </c>
      <c r="B7" s="3">
        <v>10000000</v>
      </c>
      <c r="C7" s="3">
        <v>10000000</v>
      </c>
    </row>
    <row r="8" spans="1:3" x14ac:dyDescent="0.2">
      <c r="A8" t="s">
        <v>5</v>
      </c>
      <c r="B8" s="5">
        <v>0</v>
      </c>
      <c r="C8" s="5">
        <v>-50000</v>
      </c>
    </row>
    <row r="9" spans="1:3" x14ac:dyDescent="0.2">
      <c r="A9" t="s">
        <v>6</v>
      </c>
      <c r="B9" s="6">
        <f>B7-B8</f>
        <v>10000000</v>
      </c>
      <c r="C9" s="6">
        <f>C7+C8</f>
        <v>9950000</v>
      </c>
    </row>
    <row r="10" spans="1:3" x14ac:dyDescent="0.2">
      <c r="A10" t="s">
        <v>7</v>
      </c>
      <c r="B10" s="6">
        <f>B9*0.21</f>
        <v>2100000</v>
      </c>
      <c r="C10" s="6">
        <f>C9*0.21</f>
        <v>2089500</v>
      </c>
    </row>
    <row r="11" spans="1:3" x14ac:dyDescent="0.2">
      <c r="A11" t="s">
        <v>8</v>
      </c>
      <c r="B11" s="6">
        <f>B9-B10</f>
        <v>7900000</v>
      </c>
      <c r="C11" s="6">
        <f>C9-C10</f>
        <v>7860500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lavicka@marsjev.cz</dc:creator>
  <cp:lastModifiedBy>endorsJČ</cp:lastModifiedBy>
  <dcterms:created xsi:type="dcterms:W3CDTF">2025-06-26T09:27:03Z</dcterms:created>
  <dcterms:modified xsi:type="dcterms:W3CDTF">2025-06-27T12:35:37Z</dcterms:modified>
</cp:coreProperties>
</file>